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ELB\Desktop\mr nel\CAMS102\CAMS102 2019\"/>
    </mc:Choice>
  </mc:AlternateContent>
  <bookViews>
    <workbookView xWindow="240" yWindow="75" windowWidth="11355" windowHeight="5130"/>
  </bookViews>
  <sheets>
    <sheet name="data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  <c r="E14" i="1"/>
  <c r="F14" i="1"/>
  <c r="G14" i="1"/>
  <c r="J14" i="1" s="1"/>
  <c r="H14" i="1"/>
  <c r="I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C17" i="1"/>
  <c r="C16" i="1"/>
  <c r="C15" i="1"/>
  <c r="C14" i="1"/>
  <c r="F5" i="1"/>
  <c r="G5" i="1" s="1"/>
  <c r="F6" i="1"/>
  <c r="G6" i="1" s="1"/>
  <c r="F7" i="1"/>
  <c r="G7" i="1"/>
  <c r="I7" i="1" s="1"/>
  <c r="H7" i="1"/>
  <c r="F8" i="1"/>
  <c r="H8" i="1" s="1"/>
  <c r="G8" i="1"/>
  <c r="F9" i="1"/>
  <c r="G9" i="1" s="1"/>
  <c r="F10" i="1"/>
  <c r="G10" i="1" s="1"/>
  <c r="H10" i="1"/>
  <c r="F11" i="1"/>
  <c r="G11" i="1"/>
  <c r="I11" i="1" s="1"/>
  <c r="H11" i="1"/>
  <c r="F12" i="1"/>
  <c r="H12" i="1" s="1"/>
  <c r="G12" i="1"/>
  <c r="J4" i="1"/>
  <c r="I4" i="1"/>
  <c r="H4" i="1"/>
  <c r="G4" i="1"/>
  <c r="F4" i="1"/>
  <c r="J10" i="1" l="1"/>
  <c r="I10" i="1"/>
  <c r="J12" i="1"/>
  <c r="J8" i="1"/>
  <c r="I6" i="1"/>
  <c r="J5" i="1"/>
  <c r="H6" i="1"/>
  <c r="J6" i="1" s="1"/>
  <c r="I12" i="1"/>
  <c r="J11" i="1"/>
  <c r="H9" i="1"/>
  <c r="J9" i="1" s="1"/>
  <c r="I8" i="1"/>
  <c r="J7" i="1"/>
  <c r="H5" i="1"/>
  <c r="I5" i="1" s="1"/>
  <c r="I9" i="1"/>
</calcChain>
</file>

<file path=xl/sharedStrings.xml><?xml version="1.0" encoding="utf-8"?>
<sst xmlns="http://schemas.openxmlformats.org/spreadsheetml/2006/main" count="25" uniqueCount="25">
  <si>
    <t>The Mobile Masses Store</t>
  </si>
  <si>
    <t>Biweekly Payroll Report</t>
  </si>
  <si>
    <t>Employee</t>
  </si>
  <si>
    <t>Hire Date</t>
  </si>
  <si>
    <t>Dependents</t>
  </si>
  <si>
    <t>Hours
Worked</t>
  </si>
  <si>
    <t>Hourly
Pay Rate</t>
  </si>
  <si>
    <t>Gross Pay</t>
  </si>
  <si>
    <t>Federal Tax</t>
  </si>
  <si>
    <t>State Tax</t>
  </si>
  <si>
    <t>Net Pay</t>
  </si>
  <si>
    <t>Tax %</t>
  </si>
  <si>
    <t>Charvat, Emily</t>
  </si>
  <si>
    <t>Chen, Bin</t>
  </si>
  <si>
    <t>Felski, Noah</t>
  </si>
  <si>
    <t>Kersey, Jane</t>
  </si>
  <si>
    <t>Merna, Thomas</t>
  </si>
  <si>
    <t>Pollitt, Sherry</t>
  </si>
  <si>
    <t>Prasad, Rao</t>
  </si>
  <si>
    <t>Washington, Yola</t>
  </si>
  <si>
    <t>Zica, James</t>
  </si>
  <si>
    <t>Totals</t>
  </si>
  <si>
    <t>Average</t>
  </si>
  <si>
    <t>Highest</t>
  </si>
  <si>
    <t>Lowest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</si>
</sst>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&quot;* #,##0.00_-;\-&quot;R&quot;* #,##0.00_-;_-&quot;R&quot;* &quot;-&quot;??_-;_-@_-"/>
  </numFmts>
  <fonts count="5" x14ac:knownFonts="1">
    <font>
      <sz val="11"/>
      <color theme="1"/>
      <name val="Corbel"/>
      <family val="2"/>
      <scheme val="minor"/>
    </font>
    <font>
      <sz val="18"/>
      <color theme="3"/>
      <name val="Corbel"/>
      <family val="2"/>
      <scheme val="major"/>
    </font>
    <font>
      <b/>
      <sz val="13"/>
      <color theme="3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6"/>
      <color theme="1"/>
      <name val="Franklin Gothic Heavy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2"/>
    <xf numFmtId="0" fontId="2" fillId="0" borderId="1" xfId="2" applyAlignment="1">
      <alignment wrapText="1"/>
    </xf>
    <xf numFmtId="0" fontId="3" fillId="0" borderId="2" xfId="3"/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2" xfId="3" applyAlignment="1">
      <alignment horizontal="center"/>
    </xf>
    <xf numFmtId="4" fontId="3" fillId="0" borderId="2" xfId="3" applyNumberFormat="1" applyAlignment="1">
      <alignment horizontal="center"/>
    </xf>
    <xf numFmtId="10" fontId="3" fillId="0" borderId="2" xfId="3" applyNumberFormat="1" applyAlignment="1">
      <alignment horizontal="center"/>
    </xf>
    <xf numFmtId="0" fontId="1" fillId="2" borderId="3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4">
    <cellStyle name="Heading 2" xfId="2" builtinId="17"/>
    <cellStyle name="Normal" xfId="0" builtinId="0"/>
    <cellStyle name="Title" xfId="1" builtinId="15"/>
    <cellStyle name="Total" xfId="3" builtinId="25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nded">
  <a:themeElements>
    <a:clrScheme name="Banded">
      <a:dk1>
        <a:srgbClr val="2C2C2C"/>
      </a:dk1>
      <a:lt1>
        <a:srgbClr val="FFFFFF"/>
      </a:lt1>
      <a:dk2>
        <a:srgbClr val="099BDD"/>
      </a:dk2>
      <a:lt2>
        <a:srgbClr val="F2F2F2"/>
      </a:lt2>
      <a:accent1>
        <a:srgbClr val="FFC000"/>
      </a:accent1>
      <a:accent2>
        <a:srgbClr val="A5D028"/>
      </a:accent2>
      <a:accent3>
        <a:srgbClr val="08CC78"/>
      </a:accent3>
      <a:accent4>
        <a:srgbClr val="F24099"/>
      </a:accent4>
      <a:accent5>
        <a:srgbClr val="828288"/>
      </a:accent5>
      <a:accent6>
        <a:srgbClr val="F56617"/>
      </a:accent6>
      <a:hlink>
        <a:srgbClr val="005DBA"/>
      </a:hlink>
      <a:folHlink>
        <a:srgbClr val="6C606A"/>
      </a:folHlink>
    </a:clrScheme>
    <a:fontScheme name="Banded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nded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120000"/>
                <a:lumMod val="107000"/>
              </a:schemeClr>
            </a:gs>
            <a:gs pos="50000">
              <a:schemeClr val="phClr">
                <a:tint val="70000"/>
                <a:satMod val="124000"/>
                <a:lumMod val="103000"/>
              </a:schemeClr>
            </a:gs>
            <a:gs pos="100000">
              <a:schemeClr val="phClr">
                <a:tint val="85000"/>
                <a:satMod val="12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5000"/>
                <a:shade val="98000"/>
                <a:satMod val="110000"/>
                <a:lumMod val="103000"/>
              </a:schemeClr>
            </a:gs>
            <a:gs pos="50000">
              <a:schemeClr val="phClr">
                <a:shade val="85000"/>
                <a:satMod val="105000"/>
                <a:lumMod val="100000"/>
              </a:schemeClr>
            </a:gs>
            <a:gs pos="100000">
              <a:schemeClr val="phClr">
                <a:shade val="60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875" dir="5400000" algn="ctr" rotWithShape="0">
              <a:srgbClr val="000000">
                <a:alpha val="68000"/>
              </a:srgbClr>
            </a:outerShdw>
          </a:effectLst>
        </a:effectStyle>
        <a:effectStyle>
          <a:effectLst>
            <a:outerShdw blurRad="88900" dist="2794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/>
              <a:schemeClr val="phClr">
                <a:shade val="91000"/>
                <a:satMod val="105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nded" id="{98DFF888-2449-4D28-977C-6306C017633E}" vid="{9792607F-9579-4224-82FF-9C88C3E1E53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110" zoomScaleNormal="110" workbookViewId="0">
      <selection activeCell="D4" sqref="D4:D12"/>
    </sheetView>
  </sheetViews>
  <sheetFormatPr defaultRowHeight="15" x14ac:dyDescent="0.25"/>
  <cols>
    <col min="1" max="1" width="15.125" bestFit="1" customWidth="1"/>
    <col min="2" max="2" width="10" bestFit="1" customWidth="1"/>
    <col min="3" max="3" width="8.5" customWidth="1"/>
    <col min="5" max="5" width="9.5" bestFit="1" customWidth="1"/>
    <col min="6" max="6" width="10.375" bestFit="1" customWidth="1"/>
    <col min="7" max="7" width="12" bestFit="1" customWidth="1"/>
    <col min="8" max="8" width="10.125" bestFit="1" customWidth="1"/>
  </cols>
  <sheetData>
    <row r="1" spans="1:10" ht="23.25" x14ac:dyDescent="0.3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21.75" thickBot="1" x14ac:dyDescent="0.4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ht="37.5" customHeight="1" thickBot="1" x14ac:dyDescent="0.35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15.75" thickTop="1" x14ac:dyDescent="0.25">
      <c r="A4" t="s">
        <v>12</v>
      </c>
      <c r="B4" s="6">
        <v>39875</v>
      </c>
      <c r="C4" s="2">
        <v>1</v>
      </c>
      <c r="D4" s="7">
        <v>65.25</v>
      </c>
      <c r="E4" s="8">
        <v>20.5</v>
      </c>
      <c r="F4" s="8">
        <f>D4*E4</f>
        <v>1337.625</v>
      </c>
      <c r="G4" s="8">
        <f>22%*(F4-C4*24.32)</f>
        <v>288.9271</v>
      </c>
      <c r="H4" s="8">
        <f>4%*F4</f>
        <v>53.505000000000003</v>
      </c>
      <c r="I4" s="8">
        <f>F4-(G4+H4)</f>
        <v>995.19290000000001</v>
      </c>
      <c r="J4" s="9">
        <f>(G4+H4)/F4</f>
        <v>0.25600007475936826</v>
      </c>
    </row>
    <row r="5" spans="1:10" x14ac:dyDescent="0.25">
      <c r="A5" t="s">
        <v>13</v>
      </c>
      <c r="B5" s="6">
        <v>40343</v>
      </c>
      <c r="C5" s="2">
        <v>2</v>
      </c>
      <c r="D5" s="7">
        <v>80</v>
      </c>
      <c r="E5" s="10">
        <v>25.85</v>
      </c>
      <c r="F5" s="10">
        <f t="shared" ref="F5:F12" si="0">D5*E5</f>
        <v>2068</v>
      </c>
      <c r="G5" s="10">
        <f t="shared" ref="G5:G12" si="1">22%*(F5-C5*24.32)</f>
        <v>444.25919999999996</v>
      </c>
      <c r="H5" s="10">
        <f t="shared" ref="H5:H12" si="2">4%*F5</f>
        <v>82.72</v>
      </c>
      <c r="I5" s="10">
        <f t="shared" ref="I5:I12" si="3">F5-(G5+H5)</f>
        <v>1541.0208</v>
      </c>
      <c r="J5" s="9">
        <f t="shared" ref="J5:J12" si="4">(G5+H5)/F5</f>
        <v>0.2548255319148936</v>
      </c>
    </row>
    <row r="6" spans="1:10" x14ac:dyDescent="0.25">
      <c r="A6" t="s">
        <v>14</v>
      </c>
      <c r="B6" s="6">
        <v>39732</v>
      </c>
      <c r="C6" s="2">
        <v>0</v>
      </c>
      <c r="D6" s="7">
        <v>64.5</v>
      </c>
      <c r="E6" s="10">
        <v>12.6</v>
      </c>
      <c r="F6" s="10">
        <f t="shared" si="0"/>
        <v>812.69999999999993</v>
      </c>
      <c r="G6" s="10">
        <f t="shared" si="1"/>
        <v>178.79399999999998</v>
      </c>
      <c r="H6" s="10">
        <f t="shared" si="2"/>
        <v>32.507999999999996</v>
      </c>
      <c r="I6" s="10">
        <f t="shared" si="3"/>
        <v>601.39799999999991</v>
      </c>
      <c r="J6" s="9">
        <f t="shared" si="4"/>
        <v>0.25999999999999995</v>
      </c>
    </row>
    <row r="7" spans="1:10" x14ac:dyDescent="0.25">
      <c r="A7" t="s">
        <v>15</v>
      </c>
      <c r="B7" s="6">
        <v>40606</v>
      </c>
      <c r="C7" s="2">
        <v>1</v>
      </c>
      <c r="D7" s="7">
        <v>68.5</v>
      </c>
      <c r="E7" s="10">
        <v>21.45</v>
      </c>
      <c r="F7" s="10">
        <f t="shared" si="0"/>
        <v>1469.325</v>
      </c>
      <c r="G7" s="10">
        <f t="shared" si="1"/>
        <v>317.90110000000004</v>
      </c>
      <c r="H7" s="10">
        <f t="shared" si="2"/>
        <v>58.773000000000003</v>
      </c>
      <c r="I7" s="10">
        <f t="shared" si="3"/>
        <v>1092.6509000000001</v>
      </c>
      <c r="J7" s="9">
        <f t="shared" si="4"/>
        <v>0.25635860003743222</v>
      </c>
    </row>
    <row r="8" spans="1:10" x14ac:dyDescent="0.25">
      <c r="A8" t="s">
        <v>16</v>
      </c>
      <c r="B8" s="6">
        <v>40193</v>
      </c>
      <c r="C8" s="2">
        <v>3</v>
      </c>
      <c r="D8" s="7">
        <v>78.25</v>
      </c>
      <c r="E8" s="10">
        <v>22.6</v>
      </c>
      <c r="F8" s="10">
        <f t="shared" si="0"/>
        <v>1768.45</v>
      </c>
      <c r="G8" s="10">
        <f t="shared" si="1"/>
        <v>373.00780000000003</v>
      </c>
      <c r="H8" s="10">
        <f t="shared" si="2"/>
        <v>70.738</v>
      </c>
      <c r="I8" s="10">
        <f t="shared" si="3"/>
        <v>1324.7042000000001</v>
      </c>
      <c r="J8" s="9">
        <f t="shared" si="4"/>
        <v>0.25092357714382652</v>
      </c>
    </row>
    <row r="9" spans="1:10" x14ac:dyDescent="0.25">
      <c r="A9" t="s">
        <v>17</v>
      </c>
      <c r="B9" s="6">
        <v>39767</v>
      </c>
      <c r="C9" s="2">
        <v>2</v>
      </c>
      <c r="D9" s="7">
        <v>49.25</v>
      </c>
      <c r="E9" s="10">
        <v>18.25</v>
      </c>
      <c r="F9" s="10">
        <f t="shared" si="0"/>
        <v>898.8125</v>
      </c>
      <c r="G9" s="10">
        <f t="shared" si="1"/>
        <v>187.03795</v>
      </c>
      <c r="H9" s="10">
        <f t="shared" si="2"/>
        <v>35.952500000000001</v>
      </c>
      <c r="I9" s="10">
        <f t="shared" si="3"/>
        <v>675.82204999999999</v>
      </c>
      <c r="J9" s="9">
        <f t="shared" si="4"/>
        <v>0.24809451359432586</v>
      </c>
    </row>
    <row r="10" spans="1:10" x14ac:dyDescent="0.25">
      <c r="A10" t="s">
        <v>18</v>
      </c>
      <c r="B10" s="6">
        <v>39493</v>
      </c>
      <c r="C10" s="2">
        <v>0</v>
      </c>
      <c r="D10" s="7">
        <v>33.5</v>
      </c>
      <c r="E10" s="10">
        <v>9.35</v>
      </c>
      <c r="F10" s="10">
        <f t="shared" si="0"/>
        <v>313.22499999999997</v>
      </c>
      <c r="G10" s="10">
        <f t="shared" si="1"/>
        <v>68.909499999999994</v>
      </c>
      <c r="H10" s="10">
        <f t="shared" si="2"/>
        <v>12.528999999999998</v>
      </c>
      <c r="I10" s="10">
        <f t="shared" si="3"/>
        <v>231.78649999999999</v>
      </c>
      <c r="J10" s="9">
        <f t="shared" si="4"/>
        <v>0.26</v>
      </c>
    </row>
    <row r="11" spans="1:10" x14ac:dyDescent="0.25">
      <c r="A11" t="s">
        <v>19</v>
      </c>
      <c r="B11" s="6">
        <v>38848</v>
      </c>
      <c r="C11" s="2">
        <v>2</v>
      </c>
      <c r="D11" s="7">
        <v>79.25</v>
      </c>
      <c r="E11" s="10">
        <v>23.75</v>
      </c>
      <c r="F11" s="10">
        <f t="shared" si="0"/>
        <v>1882.1875</v>
      </c>
      <c r="G11" s="10">
        <f t="shared" si="1"/>
        <v>403.38045</v>
      </c>
      <c r="H11" s="10">
        <f t="shared" si="2"/>
        <v>75.287500000000009</v>
      </c>
      <c r="I11" s="10">
        <f t="shared" si="3"/>
        <v>1403.51955</v>
      </c>
      <c r="J11" s="9">
        <f t="shared" si="4"/>
        <v>0.25431470031545744</v>
      </c>
    </row>
    <row r="12" spans="1:10" x14ac:dyDescent="0.25">
      <c r="A12" t="s">
        <v>20</v>
      </c>
      <c r="B12" s="6">
        <v>40647</v>
      </c>
      <c r="C12" s="2">
        <v>1</v>
      </c>
      <c r="D12" s="7">
        <v>80</v>
      </c>
      <c r="E12" s="10">
        <v>19.649999999999999</v>
      </c>
      <c r="F12" s="10">
        <f t="shared" si="0"/>
        <v>1572</v>
      </c>
      <c r="G12" s="10">
        <f t="shared" si="1"/>
        <v>340.4896</v>
      </c>
      <c r="H12" s="10">
        <f t="shared" si="2"/>
        <v>62.88</v>
      </c>
      <c r="I12" s="10">
        <f t="shared" si="3"/>
        <v>1168.6304</v>
      </c>
      <c r="J12" s="9">
        <f t="shared" si="4"/>
        <v>0.25659643765903306</v>
      </c>
    </row>
    <row r="13" spans="1:10" x14ac:dyDescent="0.25">
      <c r="B13" s="6"/>
      <c r="C13" s="2"/>
      <c r="D13" s="7"/>
      <c r="E13" s="10"/>
      <c r="F13" s="10"/>
      <c r="G13" s="10"/>
      <c r="H13" s="10"/>
      <c r="I13" s="10"/>
      <c r="J13" s="9"/>
    </row>
    <row r="14" spans="1:10" ht="15.75" thickBot="1" x14ac:dyDescent="0.3">
      <c r="A14" s="5" t="s">
        <v>21</v>
      </c>
      <c r="B14" s="11"/>
      <c r="C14" s="11">
        <f t="shared" ref="C14:I14" si="5">SUM(C4:C12)</f>
        <v>12</v>
      </c>
      <c r="D14" s="11">
        <f t="shared" si="5"/>
        <v>598.5</v>
      </c>
      <c r="E14" s="12">
        <f t="shared" si="5"/>
        <v>174</v>
      </c>
      <c r="F14" s="12">
        <f t="shared" si="5"/>
        <v>12122.324999999999</v>
      </c>
      <c r="G14" s="12">
        <f t="shared" si="5"/>
        <v>2602.7066999999997</v>
      </c>
      <c r="H14" s="12">
        <f t="shared" si="5"/>
        <v>484.89300000000003</v>
      </c>
      <c r="I14" s="12">
        <f t="shared" si="5"/>
        <v>9034.7253000000001</v>
      </c>
      <c r="J14" s="13">
        <f>(G14+H14)/F14</f>
        <v>0.25470359027661771</v>
      </c>
    </row>
    <row r="15" spans="1:10" ht="15.75" thickTop="1" x14ac:dyDescent="0.25">
      <c r="A15" t="s">
        <v>22</v>
      </c>
      <c r="B15" s="2"/>
      <c r="C15" s="2">
        <f>AVERAGE(C4:C12)</f>
        <v>1.3333333333333333</v>
      </c>
      <c r="D15" s="2">
        <f t="shared" ref="D15:J15" si="6">AVERAGE(D4:D12)</f>
        <v>66.5</v>
      </c>
      <c r="E15" s="10">
        <f t="shared" si="6"/>
        <v>19.333333333333332</v>
      </c>
      <c r="F15" s="10">
        <f t="shared" si="6"/>
        <v>1346.925</v>
      </c>
      <c r="G15" s="10">
        <f t="shared" si="6"/>
        <v>289.18963333333329</v>
      </c>
      <c r="H15" s="10">
        <f t="shared" si="6"/>
        <v>53.877000000000002</v>
      </c>
      <c r="I15" s="10">
        <f t="shared" si="6"/>
        <v>1003.8583666666667</v>
      </c>
      <c r="J15" s="9">
        <f t="shared" si="6"/>
        <v>0.25523482615825965</v>
      </c>
    </row>
    <row r="16" spans="1:10" x14ac:dyDescent="0.25">
      <c r="A16" t="s">
        <v>23</v>
      </c>
      <c r="B16" s="2"/>
      <c r="C16" s="2">
        <f>MAX(C4:C12)</f>
        <v>3</v>
      </c>
      <c r="D16" s="2">
        <f t="shared" ref="D16:J16" si="7">MAX(D4:D12)</f>
        <v>80</v>
      </c>
      <c r="E16" s="10">
        <f t="shared" si="7"/>
        <v>25.85</v>
      </c>
      <c r="F16" s="10">
        <f t="shared" si="7"/>
        <v>2068</v>
      </c>
      <c r="G16" s="10">
        <f t="shared" si="7"/>
        <v>444.25919999999996</v>
      </c>
      <c r="H16" s="10">
        <f t="shared" si="7"/>
        <v>82.72</v>
      </c>
      <c r="I16" s="10">
        <f t="shared" si="7"/>
        <v>1541.0208</v>
      </c>
      <c r="J16" s="9">
        <f t="shared" si="7"/>
        <v>0.26</v>
      </c>
    </row>
    <row r="17" spans="1:10" x14ac:dyDescent="0.25">
      <c r="A17" t="s">
        <v>24</v>
      </c>
      <c r="B17" s="2"/>
      <c r="C17" s="2">
        <f>MIN(C4:C12)</f>
        <v>0</v>
      </c>
      <c r="D17" s="2">
        <f t="shared" ref="D17:J17" si="8">MIN(D4:D12)</f>
        <v>33.5</v>
      </c>
      <c r="E17" s="10">
        <f t="shared" si="8"/>
        <v>9.35</v>
      </c>
      <c r="F17" s="10">
        <f t="shared" si="8"/>
        <v>313.22499999999997</v>
      </c>
      <c r="G17" s="10">
        <f t="shared" si="8"/>
        <v>68.909499999999994</v>
      </c>
      <c r="H17" s="10">
        <f t="shared" si="8"/>
        <v>12.528999999999998</v>
      </c>
      <c r="I17" s="10">
        <f t="shared" si="8"/>
        <v>231.78649999999999</v>
      </c>
      <c r="J17" s="9">
        <f t="shared" si="8"/>
        <v>0.24809451359432586</v>
      </c>
    </row>
  </sheetData>
  <mergeCells count="2">
    <mergeCell ref="A1:J1"/>
    <mergeCell ref="A2:J2"/>
  </mergeCells>
  <pageMargins left="0.7" right="0.7" top="0.75" bottom="0.75" header="0.3" footer="0.3"/>
  <pageSetup orientation="landscape" r:id="rId1"/>
  <headerFooter>
    <oddHeader>&amp;CBF Nel
CEO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4"/>
  <sheetViews>
    <sheetView zoomScale="140" zoomScaleNormal="140" workbookViewId="0">
      <selection activeCell="D3" sqref="D3:D4"/>
    </sheetView>
  </sheetViews>
  <sheetFormatPr defaultRowHeight="15" x14ac:dyDescent="0.25"/>
  <sheetData>
    <row r="3" spans="4:4" x14ac:dyDescent="0.25">
      <c r="D3" s="1"/>
    </row>
    <row r="4" spans="4:4" x14ac:dyDescent="0.25">
      <c r="D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Sheet2</vt:lpstr>
      <vt:lpstr>Sheet3</vt:lpstr>
    </vt:vector>
  </TitlesOfParts>
  <Company>Unizulu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Nel</dc:creator>
  <cp:lastModifiedBy>Barend Frederik Nel</cp:lastModifiedBy>
  <cp:lastPrinted>2019-08-02T08:06:01Z</cp:lastPrinted>
  <dcterms:created xsi:type="dcterms:W3CDTF">2012-08-05T17:15:40Z</dcterms:created>
  <dcterms:modified xsi:type="dcterms:W3CDTF">2019-08-30T06:28:41Z</dcterms:modified>
</cp:coreProperties>
</file>